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977"/>
  </bookViews>
  <sheets>
    <sheet name="Sheet1" sheetId="1" r:id="rId1"/>
    <sheet name="Sheet3" sheetId="3" r:id="rId2"/>
    <sheet name="Sheet2" sheetId="2" r:id="rId3"/>
  </sheets>
  <calcPr calcId="144525"/>
</workbook>
</file>

<file path=xl/sharedStrings.xml><?xml version="1.0" encoding="utf-8"?>
<sst xmlns="http://schemas.openxmlformats.org/spreadsheetml/2006/main" count="190" uniqueCount="92">
  <si>
    <t>附表</t>
  </si>
  <si>
    <t>2021年度莆田市港口发展专项资金审核情况汇总表</t>
  </si>
  <si>
    <t>序号</t>
  </si>
  <si>
    <t>申报单位</t>
  </si>
  <si>
    <t>申请项目</t>
  </si>
  <si>
    <t>补助标准</t>
  </si>
  <si>
    <t>完成情况</t>
  </si>
  <si>
    <t>建议补助
资金
（万元）</t>
  </si>
  <si>
    <t>福建罗屿港口开发有限公司</t>
  </si>
  <si>
    <t>支持码头提高使用效能</t>
  </si>
  <si>
    <t>对注册在本市的港口经营人，实现当年度港口吞吐量同比增长的，给予增量部分港口吞吐量1元/吨的奖励。</t>
  </si>
  <si>
    <t>2020年和2021年港口吞吐量分别完成12526613吨、12790458吨，同比增量263845吨。</t>
  </si>
  <si>
    <t>国投湄洲湾港口有限公司</t>
  </si>
  <si>
    <t>2020年和2021年港口吞吐量分别完成12808776吨、15598158吨，同比增量2789382吨。</t>
  </si>
  <si>
    <t>中海福建天然气股份有限公司</t>
  </si>
  <si>
    <t>2020年和2021年港口吞吐量分别完成3104440吨、3929851吨，同比增量825411吨。</t>
  </si>
  <si>
    <t>莆头港口开发建设有限公司</t>
  </si>
  <si>
    <t>2020年和2021年港口吞吐量分别完成2180899吨、2363285吨，同比增量182386吨。</t>
  </si>
  <si>
    <t>莆田秀屿港口有限公司</t>
  </si>
  <si>
    <t>2020年和2021年港口吞吐量分别完成3964542吨、4213137吨，同比增量248595吨。</t>
  </si>
  <si>
    <t>鼓励码头企业开展对台中转业务</t>
  </si>
  <si>
    <t>对注册在本市，从事大宗散货水水中转至台湾地区的港口企业，实际输台货物量同比增长的，给予增量部分2元/吨的奖励。</t>
  </si>
  <si>
    <t>2020年和2021年对台水水中转量分别完成2695466吨、2899092吨，对台水水中转增量为203626吨。</t>
  </si>
  <si>
    <t>莆田市海神船务有限公司</t>
  </si>
  <si>
    <t>奖励“莆田－厦门”集装箱穿梭航线</t>
  </si>
  <si>
    <t>对完成“莆田－厦门”集装箱穿梭航线供应链整合的，并年内完成不少于72航次（第一年不少于54航次）的牵头企业（码头公司或航运企业）。给予内贸集装箱重柜150元/TEU奖励，外贸集装箱重柜75元/TEU给予奖励。</t>
  </si>
  <si>
    <t>2021年完成厦门－莆田42航次，莆田－厦门47航次，共计89航次；完成内贸重箱量1097TEU，完成外贸重箱量4484.75TEU。</t>
  </si>
  <si>
    <t>秀屿区商务局</t>
  </si>
  <si>
    <t>奖励莆台商贸海运航线</t>
  </si>
  <si>
    <t>支持秀屿区政府按照《关于秀屿区支持莆台商贸海运航线发展补助办法的通知》（莆秀政办〔2019〕25号）兑现莆台商贸海运航线补助政策，由湄洲湾港中心会同市财政局从港口发展专项资金中安排100万元/年转秀屿区专项使用。其中，2019年、2020年资金于2021年拨付，2021年资金于2022年拨付。</t>
  </si>
  <si>
    <t>我中心不参与“奖励莆台商贸海运航线”具体审核工作，奖励资金从港口发展专项资金中安排185.1万元转秀屿区专项使用，用于秀屿区补助2019年资金32.16万元，2020年资金63.5万元，2021年资金89.44万元。</t>
  </si>
  <si>
    <t>莆田海事局</t>
  </si>
  <si>
    <t>支持海上应急能力保障建设</t>
  </si>
  <si>
    <t>每年安排50万元补助资金给莆田海事局用于加强港口交通安全保障和海上应急能力建设。</t>
  </si>
  <si>
    <t>按照《莆田市港口发展专项资金管理办法》（莆财建〔2021〕59号）第三条要求，补助莆田海事局2021年港口发展专项资金50万元。</t>
  </si>
  <si>
    <t>厦门中外运丰裕冷冻工程有限公司</t>
  </si>
  <si>
    <t>奖励建设港口集装箱还箱点和修箱点</t>
  </si>
  <si>
    <t>在莆田港口建设集装箱空箱调运中心和修箱点，实际修箱费用不超过厦门港总体水平的运营公司，在一年之内引进莆田地区海运集装箱进口市场份额前六名中的任意两名的干线船公司，并与之签约的，给予运营公司奖励150万元。</t>
  </si>
  <si>
    <t>按照中国船级社《集装箱检验规范2021》2.3.2要求，“从事集装箱制造、改装、维修的工厂，应取得本社工厂认可证书”。该司虽已取得《工厂认可证书》，但认可场地为“厦门现代物流园区赛上西路200号”，莆头的场地未在认可范围内，不同意申请。</t>
  </si>
  <si>
    <t>福建东方海运有限公司</t>
  </si>
  <si>
    <t>奖励开通内贸集装箱班轮航线</t>
  </si>
  <si>
    <t>开通挂靠莆田港口内贸集装箱班轮航线的航运企业，给予内贸集装箱重柜150元/TEU奖励。</t>
  </si>
  <si>
    <t>申请材料无交通部航线备案证明；经核对该司2021年度航次统计，无固定的船期，非班轮运输，不同意申请。</t>
  </si>
  <si>
    <t>福建银隆供应链管理有限公司</t>
  </si>
  <si>
    <t>支持港口木材商贸物流发展</t>
  </si>
  <si>
    <t>对注册在本市的木材进出口企业，经营经莆田港口进出的木材（含原木、方料、板材、木片、锯材等木制品），给予5元/立方米的奖励。</t>
  </si>
  <si>
    <t>按照《中华人民共和国对外贸易法》第九条要求，从事货物进出口或者技术进出口的对外贸易经营者，应当向国务院对外贸易主管部门或者其委托的机构办理备案登记。4家企业均未取得相应备案证明，无自主进出口经营权。不属于“木材进出口企业”，不同意申请。</t>
  </si>
  <si>
    <t>福建中凯亿隆木业有限公司</t>
  </si>
  <si>
    <t>莆田盛天木业有限公司</t>
  </si>
  <si>
    <t>莆田市新开木业有限公司</t>
  </si>
  <si>
    <t>合计</t>
  </si>
  <si>
    <r>
      <rPr>
        <b/>
        <sz val="11"/>
        <color indexed="8"/>
        <rFont val="宋体"/>
        <charset val="134"/>
      </rPr>
      <t>数据来源</t>
    </r>
  </si>
  <si>
    <r>
      <rPr>
        <b/>
        <sz val="11"/>
        <color theme="1"/>
        <rFont val="Times New Roman"/>
        <charset val="0"/>
      </rPr>
      <t>2015</t>
    </r>
    <r>
      <rPr>
        <b/>
        <sz val="11"/>
        <color indexed="8"/>
        <rFont val="宋体"/>
        <charset val="134"/>
      </rPr>
      <t>年度</t>
    </r>
  </si>
  <si>
    <r>
      <rPr>
        <b/>
        <sz val="11"/>
        <color theme="1"/>
        <rFont val="Times New Roman"/>
        <charset val="0"/>
      </rPr>
      <t>2016</t>
    </r>
    <r>
      <rPr>
        <b/>
        <sz val="11"/>
        <color indexed="8"/>
        <rFont val="宋体"/>
        <charset val="134"/>
      </rPr>
      <t>年度</t>
    </r>
  </si>
  <si>
    <r>
      <rPr>
        <b/>
        <sz val="11"/>
        <color indexed="8"/>
        <rFont val="宋体"/>
        <charset val="134"/>
      </rPr>
      <t>增量</t>
    </r>
  </si>
  <si>
    <r>
      <rPr>
        <b/>
        <sz val="11"/>
        <color indexed="8"/>
        <rFont val="宋体"/>
        <charset val="134"/>
      </rPr>
      <t>补助</t>
    </r>
    <r>
      <rPr>
        <b/>
        <sz val="11"/>
        <color indexed="8"/>
        <rFont val="Times New Roman"/>
        <charset val="0"/>
      </rPr>
      <t>(</t>
    </r>
    <r>
      <rPr>
        <b/>
        <sz val="11"/>
        <color indexed="8"/>
        <rFont val="宋体"/>
        <charset val="134"/>
      </rPr>
      <t>元</t>
    </r>
    <r>
      <rPr>
        <b/>
        <sz val="11"/>
        <color indexed="8"/>
        <rFont val="Times New Roman"/>
        <charset val="0"/>
      </rPr>
      <t>)</t>
    </r>
  </si>
  <si>
    <r>
      <rPr>
        <sz val="11"/>
        <color indexed="8"/>
        <rFont val="宋体"/>
        <charset val="134"/>
      </rPr>
      <t>企业申报</t>
    </r>
  </si>
  <si>
    <t>海关提供</t>
  </si>
  <si>
    <r>
      <rPr>
        <b/>
        <sz val="11"/>
        <color indexed="8"/>
        <rFont val="宋体"/>
        <charset val="134"/>
      </rPr>
      <t>核对结果</t>
    </r>
  </si>
  <si>
    <r>
      <rPr>
        <sz val="11"/>
        <color indexed="8"/>
        <rFont val="宋体"/>
        <charset val="134"/>
      </rPr>
      <t>我局留存</t>
    </r>
  </si>
  <si>
    <r>
      <rPr>
        <sz val="11"/>
        <color indexed="8"/>
        <rFont val="宋体"/>
        <charset val="134"/>
      </rPr>
      <t>莆田冠霖</t>
    </r>
    <r>
      <rPr>
        <sz val="11"/>
        <color indexed="8"/>
        <rFont val="Times New Roman"/>
        <charset val="0"/>
      </rPr>
      <t>2015</t>
    </r>
  </si>
  <si>
    <r>
      <rPr>
        <b/>
        <sz val="11"/>
        <color theme="1"/>
        <rFont val="Times New Roman"/>
        <charset val="0"/>
      </rPr>
      <t>2014</t>
    </r>
    <r>
      <rPr>
        <b/>
        <sz val="11"/>
        <color indexed="8"/>
        <rFont val="宋体"/>
        <charset val="134"/>
      </rPr>
      <t>年度</t>
    </r>
  </si>
  <si>
    <r>
      <rPr>
        <sz val="11"/>
        <color indexed="8"/>
        <rFont val="宋体"/>
        <charset val="134"/>
      </rPr>
      <t>莆田冠霖</t>
    </r>
    <r>
      <rPr>
        <sz val="11"/>
        <color indexed="8"/>
        <rFont val="Times New Roman"/>
        <charset val="0"/>
      </rPr>
      <t>2016</t>
    </r>
  </si>
  <si>
    <r>
      <rPr>
        <sz val="11"/>
        <color indexed="8"/>
        <rFont val="宋体"/>
        <charset val="134"/>
      </rPr>
      <t>上海闽强</t>
    </r>
    <r>
      <rPr>
        <sz val="11"/>
        <color indexed="8"/>
        <rFont val="Times New Roman"/>
        <charset val="0"/>
      </rPr>
      <t>2015</t>
    </r>
  </si>
  <si>
    <r>
      <rPr>
        <sz val="11"/>
        <color indexed="8"/>
        <rFont val="宋体"/>
        <charset val="134"/>
      </rPr>
      <t>上海冠霖</t>
    </r>
    <r>
      <rPr>
        <sz val="11"/>
        <color indexed="8"/>
        <rFont val="Times New Roman"/>
        <charset val="0"/>
      </rPr>
      <t>2015</t>
    </r>
  </si>
  <si>
    <r>
      <rPr>
        <sz val="11"/>
        <color indexed="8"/>
        <rFont val="宋体"/>
        <charset val="134"/>
      </rPr>
      <t>上海闽强</t>
    </r>
    <r>
      <rPr>
        <sz val="11"/>
        <color indexed="8"/>
        <rFont val="Times New Roman"/>
        <charset val="0"/>
      </rPr>
      <t>2016</t>
    </r>
  </si>
  <si>
    <r>
      <rPr>
        <sz val="11"/>
        <color indexed="8"/>
        <rFont val="宋体"/>
        <charset val="134"/>
      </rPr>
      <t>上海冠霖</t>
    </r>
    <r>
      <rPr>
        <sz val="11"/>
        <color indexed="8"/>
        <rFont val="Times New Roman"/>
        <charset val="0"/>
      </rPr>
      <t>2016</t>
    </r>
  </si>
  <si>
    <r>
      <rPr>
        <sz val="11"/>
        <color theme="1"/>
        <rFont val="Times New Roman"/>
        <charset val="0"/>
      </rPr>
      <t>2015</t>
    </r>
    <r>
      <rPr>
        <sz val="11"/>
        <color indexed="8"/>
        <rFont val="宋体"/>
        <charset val="134"/>
      </rPr>
      <t>年度对比</t>
    </r>
  </si>
  <si>
    <t>莆田冠霖</t>
  </si>
  <si>
    <t>上海闽强</t>
  </si>
  <si>
    <t>上海冠霖</t>
  </si>
  <si>
    <r>
      <rPr>
        <sz val="11"/>
        <color theme="1"/>
        <rFont val="Times New Roman"/>
        <charset val="0"/>
      </rPr>
      <t>2016</t>
    </r>
    <r>
      <rPr>
        <sz val="11"/>
        <color indexed="8"/>
        <rFont val="宋体"/>
        <charset val="134"/>
      </rPr>
      <t>年度对比</t>
    </r>
  </si>
  <si>
    <r>
      <rPr>
        <sz val="11"/>
        <color indexed="8"/>
        <rFont val="宋体"/>
        <charset val="134"/>
      </rPr>
      <t>辉特体育</t>
    </r>
    <r>
      <rPr>
        <sz val="11"/>
        <color indexed="8"/>
        <rFont val="Times New Roman"/>
        <charset val="0"/>
      </rPr>
      <t>2015</t>
    </r>
  </si>
  <si>
    <t>附件1</t>
  </si>
  <si>
    <t>申请单位</t>
  </si>
  <si>
    <t>查询单位名称</t>
  </si>
  <si>
    <r>
      <rPr>
        <sz val="16"/>
        <color theme="1"/>
        <rFont val="宋体"/>
        <charset val="134"/>
        <scheme val="minor"/>
      </rPr>
      <t>2</t>
    </r>
    <r>
      <rPr>
        <sz val="16"/>
        <color indexed="8"/>
        <rFont val="宋体"/>
        <charset val="134"/>
      </rPr>
      <t>014年</t>
    </r>
  </si>
  <si>
    <r>
      <rPr>
        <sz val="16"/>
        <color theme="1"/>
        <rFont val="宋体"/>
        <charset val="134"/>
        <scheme val="minor"/>
      </rPr>
      <t>2</t>
    </r>
    <r>
      <rPr>
        <sz val="16"/>
        <color indexed="8"/>
        <rFont val="宋体"/>
        <charset val="134"/>
      </rPr>
      <t>015年</t>
    </r>
  </si>
  <si>
    <r>
      <rPr>
        <sz val="16"/>
        <color theme="1"/>
        <rFont val="宋体"/>
        <charset val="134"/>
        <scheme val="minor"/>
      </rPr>
      <t>2</t>
    </r>
    <r>
      <rPr>
        <sz val="16"/>
        <color indexed="8"/>
        <rFont val="宋体"/>
        <charset val="134"/>
      </rPr>
      <t>016年</t>
    </r>
  </si>
  <si>
    <t>备注</t>
  </si>
  <si>
    <t>莆田市清和木业有限公司</t>
  </si>
  <si>
    <t>/</t>
  </si>
  <si>
    <t>查询“收货单位”/消费使用单位）</t>
  </si>
  <si>
    <t>莆田市广源木业有限公司</t>
  </si>
  <si>
    <t>莆田和协木业有限公司</t>
  </si>
  <si>
    <t>北方国际集团控股（天津）有限公司</t>
  </si>
  <si>
    <t>莆田市冠霖木业发展有限公司</t>
  </si>
  <si>
    <t>上海闽强实业发展有限公司</t>
  </si>
  <si>
    <t>上海冠霖国际贸易有限公司</t>
  </si>
  <si>
    <t>莆田市辉特体育用品有限公司</t>
  </si>
  <si>
    <t>中国湄洲湾外轮代理有限公司</t>
  </si>
  <si>
    <t>查询（申报单位）</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</si>
</sst>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_);[Red]\(0.0000\)"/>
    <numFmt numFmtId="177" formatCode="0.00_);[Red]\(0.00\)"/>
    <numFmt numFmtId="178" formatCode="0.000000_);[Red]\(0.000000\)"/>
    <numFmt numFmtId="179" formatCode="0.0_);[Red]\(0.0\)"/>
  </numFmts>
  <fonts count="33">
    <font>
      <sz val="11"/>
      <color theme="1"/>
      <name val="宋体"/>
      <charset val="134"/>
      <scheme val="minor"/>
    </font>
    <font>
      <sz val="16"/>
      <color theme="1"/>
      <name val="宋体"/>
      <charset val="134"/>
      <scheme val="minor"/>
    </font>
    <font>
      <sz val="11"/>
      <color theme="1"/>
      <name val="仿宋_GB2312"/>
      <charset val="134"/>
    </font>
    <font>
      <sz val="16"/>
      <color theme="1"/>
      <name val="仿宋_GB2312"/>
      <charset val="134"/>
    </font>
    <font>
      <sz val="11"/>
      <color theme="1"/>
      <name val="Times New Roman"/>
      <charset val="0"/>
    </font>
    <font>
      <b/>
      <sz val="11"/>
      <color theme="1"/>
      <name val="Times New Roman"/>
      <charset val="0"/>
    </font>
    <font>
      <b/>
      <sz val="11"/>
      <color theme="1"/>
      <name val="宋体"/>
      <charset val="134"/>
    </font>
    <font>
      <b/>
      <sz val="11"/>
      <color theme="1"/>
      <name val="宋体"/>
      <charset val="134"/>
      <scheme val="minor"/>
    </font>
    <font>
      <sz val="16"/>
      <color theme="1"/>
      <name val="方正小标宋简体"/>
      <charset val="134"/>
    </font>
    <font>
      <b/>
      <sz val="11"/>
      <color theme="1"/>
      <name val="黑体"/>
      <charset val="134"/>
    </font>
    <font>
      <sz val="11"/>
      <color indexed="8"/>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1"/>
      <color theme="10"/>
      <name val="宋体"/>
      <charset val="134"/>
    </font>
    <font>
      <u/>
      <sz val="11"/>
      <color theme="11"/>
      <name val="宋体"/>
      <charset val="134"/>
    </font>
    <font>
      <b/>
      <sz val="11"/>
      <color theme="3"/>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sz val="11"/>
      <color rgb="FF006100"/>
      <name val="宋体"/>
      <charset val="134"/>
      <scheme val="minor"/>
    </font>
    <font>
      <sz val="11"/>
      <color rgb="FF9C6500"/>
      <name val="宋体"/>
      <charset val="134"/>
      <scheme val="minor"/>
    </font>
    <font>
      <sz val="16"/>
      <color indexed="8"/>
      <name val="宋体"/>
      <charset val="134"/>
    </font>
    <font>
      <b/>
      <sz val="11"/>
      <color indexed="8"/>
      <name val="宋体"/>
      <charset val="134"/>
    </font>
    <font>
      <b/>
      <sz val="11"/>
      <color indexed="8"/>
      <name val="Times New Roman"/>
      <charset val="0"/>
    </font>
    <font>
      <sz val="11"/>
      <color indexed="8"/>
      <name val="宋体"/>
      <charset val="134"/>
    </font>
    <font>
      <sz val="11"/>
      <color indexed="8"/>
      <name val="Times New Roman"/>
      <charset val="0"/>
    </font>
  </fonts>
  <fills count="35">
    <fill>
      <patternFill patternType="none"/>
    </fill>
    <fill>
      <patternFill patternType="gray125"/>
    </fill>
    <fill>
      <patternFill patternType="solid">
        <fgColor theme="0" tint="-0.149998474074526"/>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0" fillId="4" borderId="0" applyNumberFormat="0" applyBorder="0" applyAlignment="0" applyProtection="0">
      <alignment vertical="center"/>
    </xf>
    <xf numFmtId="0" fontId="11"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6"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3" fillId="8" borderId="0" applyNumberFormat="0" applyBorder="0" applyAlignment="0" applyProtection="0">
      <alignment vertical="center"/>
    </xf>
    <xf numFmtId="0" fontId="14" fillId="0" borderId="0" applyNumberFormat="0" applyFill="0" applyBorder="0" applyAlignment="0" applyProtection="0">
      <alignment vertical="top"/>
      <protection locked="0"/>
    </xf>
    <xf numFmtId="9" fontId="0" fillId="0" borderId="0" applyFont="0" applyFill="0" applyBorder="0" applyAlignment="0" applyProtection="0">
      <alignment vertical="center"/>
    </xf>
    <xf numFmtId="0" fontId="15" fillId="0" borderId="0" applyNumberFormat="0" applyFill="0" applyBorder="0" applyAlignment="0" applyProtection="0">
      <alignment vertical="top"/>
      <protection locked="0"/>
    </xf>
    <xf numFmtId="0" fontId="0" fillId="9" borderId="6" applyNumberFormat="0" applyFont="0" applyAlignment="0" applyProtection="0">
      <alignment vertical="center"/>
    </xf>
    <xf numFmtId="0" fontId="13"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13" fillId="11" borderId="0" applyNumberFormat="0" applyBorder="0" applyAlignment="0" applyProtection="0">
      <alignment vertical="center"/>
    </xf>
    <xf numFmtId="0" fontId="16" fillId="0" borderId="9" applyNumberFormat="0" applyFill="0" applyAlignment="0" applyProtection="0">
      <alignment vertical="center"/>
    </xf>
    <xf numFmtId="0" fontId="13" fillId="12" borderId="0" applyNumberFormat="0" applyBorder="0" applyAlignment="0" applyProtection="0">
      <alignment vertical="center"/>
    </xf>
    <xf numFmtId="0" fontId="22" fillId="13" borderId="10" applyNumberFormat="0" applyAlignment="0" applyProtection="0">
      <alignment vertical="center"/>
    </xf>
    <xf numFmtId="0" fontId="23" fillId="13" borderId="5" applyNumberFormat="0" applyAlignment="0" applyProtection="0">
      <alignment vertical="center"/>
    </xf>
    <xf numFmtId="0" fontId="24" fillId="14" borderId="11" applyNumberFormat="0" applyAlignment="0" applyProtection="0">
      <alignment vertical="center"/>
    </xf>
    <xf numFmtId="0" fontId="0" fillId="15" borderId="0" applyNumberFormat="0" applyBorder="0" applyAlignment="0" applyProtection="0">
      <alignment vertical="center"/>
    </xf>
    <xf numFmtId="0" fontId="13" fillId="16" borderId="0" applyNumberFormat="0" applyBorder="0" applyAlignment="0" applyProtection="0">
      <alignment vertical="center"/>
    </xf>
    <xf numFmtId="0" fontId="25" fillId="0" borderId="12" applyNumberFormat="0" applyFill="0" applyAlignment="0" applyProtection="0">
      <alignment vertical="center"/>
    </xf>
    <xf numFmtId="0" fontId="7" fillId="0" borderId="13"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0" fillId="19" borderId="0" applyNumberFormat="0" applyBorder="0" applyAlignment="0" applyProtection="0">
      <alignment vertical="center"/>
    </xf>
    <xf numFmtId="0" fontId="13" fillId="20" borderId="0" applyNumberFormat="0" applyBorder="0" applyAlignment="0" applyProtection="0">
      <alignment vertical="center"/>
    </xf>
    <xf numFmtId="0" fontId="0"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13" fillId="29" borderId="0" applyNumberFormat="0" applyBorder="0" applyAlignment="0" applyProtection="0">
      <alignment vertical="center"/>
    </xf>
    <xf numFmtId="0" fontId="0" fillId="0" borderId="0">
      <alignment vertical="center"/>
    </xf>
    <xf numFmtId="0" fontId="0"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27" fillId="18" borderId="0" applyNumberFormat="0" applyBorder="0" applyAlignment="0" applyProtection="0">
      <alignment vertical="center"/>
    </xf>
    <xf numFmtId="0" fontId="0" fillId="33" borderId="0" applyNumberFormat="0" applyBorder="0" applyAlignment="0" applyProtection="0">
      <alignment vertical="center"/>
    </xf>
    <xf numFmtId="0" fontId="13" fillId="34" borderId="0" applyNumberFormat="0" applyBorder="0" applyAlignment="0" applyProtection="0">
      <alignment vertical="center"/>
    </xf>
    <xf numFmtId="0" fontId="0" fillId="0" borderId="0">
      <alignment vertical="center"/>
    </xf>
  </cellStyleXfs>
  <cellXfs count="47">
    <xf numFmtId="0" fontId="0" fillId="0" borderId="0" xfId="0">
      <alignment vertical="center"/>
    </xf>
    <xf numFmtId="0" fontId="1" fillId="0" borderId="0" xfId="0" applyFont="1">
      <alignment vertical="center"/>
    </xf>
    <xf numFmtId="0" fontId="0" fillId="0" borderId="1" xfId="0" applyFont="1" applyBorder="1" applyAlignment="1">
      <alignment horizontal="center" vertical="center"/>
    </xf>
    <xf numFmtId="0" fontId="1" fillId="0" borderId="1" xfId="0" applyFont="1" applyBorder="1">
      <alignment vertical="center"/>
    </xf>
    <xf numFmtId="0" fontId="1" fillId="0" borderId="1" xfId="0" applyFont="1" applyBorder="1" applyAlignment="1">
      <alignment horizontal="center" vertical="center"/>
    </xf>
    <xf numFmtId="0" fontId="1" fillId="0" borderId="1" xfId="0" applyFont="1" applyFill="1" applyBorder="1" applyAlignment="1">
      <alignment horizontal="center" vertical="center"/>
    </xf>
    <xf numFmtId="0" fontId="2" fillId="0" borderId="1" xfId="51" applyFont="1" applyFill="1" applyBorder="1" applyAlignment="1">
      <alignment horizontal="left" vertical="center" wrapText="1"/>
    </xf>
    <xf numFmtId="0" fontId="3" fillId="0" borderId="1" xfId="51" applyFont="1" applyFill="1" applyBorder="1" applyAlignment="1">
      <alignment horizontal="left" vertical="center" wrapText="1"/>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2" fillId="0" borderId="2" xfId="51" applyFont="1" applyFill="1" applyBorder="1" applyAlignment="1">
      <alignment horizontal="left" vertical="center" wrapText="1"/>
    </xf>
    <xf numFmtId="0" fontId="2" fillId="0" borderId="4" xfId="51" applyFont="1" applyFill="1" applyBorder="1" applyAlignment="1">
      <alignment horizontal="left" vertical="center" wrapText="1"/>
    </xf>
    <xf numFmtId="0" fontId="2" fillId="0" borderId="2" xfId="51" applyFont="1" applyBorder="1" applyAlignment="1">
      <alignment horizontal="center" vertical="center" wrapText="1"/>
    </xf>
    <xf numFmtId="0" fontId="2" fillId="0" borderId="4" xfId="51" applyFont="1" applyBorder="1" applyAlignment="1">
      <alignment horizontal="center" vertical="center" wrapText="1"/>
    </xf>
    <xf numFmtId="0" fontId="3" fillId="0" borderId="1" xfId="51" applyFont="1" applyBorder="1" applyAlignment="1">
      <alignment horizontal="left" vertical="center" wrapText="1"/>
    </xf>
    <xf numFmtId="0" fontId="2" fillId="0" borderId="1" xfId="51" applyFont="1" applyBorder="1" applyAlignment="1">
      <alignment horizontal="left" vertical="center" wrapText="1"/>
    </xf>
    <xf numFmtId="0" fontId="1" fillId="0" borderId="4" xfId="0" applyFont="1" applyFill="1" applyBorder="1" applyAlignment="1">
      <alignment horizontal="center" vertical="center"/>
    </xf>
    <xf numFmtId="0" fontId="1" fillId="0" borderId="1" xfId="0" applyFont="1" applyBorder="1" applyAlignment="1">
      <alignment horizontal="left" vertical="center"/>
    </xf>
    <xf numFmtId="0" fontId="4" fillId="0" borderId="0" xfId="0" applyFont="1" applyAlignment="1">
      <alignment horizontal="center" vertical="center"/>
    </xf>
    <xf numFmtId="0" fontId="4" fillId="0" borderId="0" xfId="0" applyFont="1">
      <alignment vertical="center"/>
    </xf>
    <xf numFmtId="0" fontId="5" fillId="0" borderId="1" xfId="0" applyFont="1" applyBorder="1" applyAlignment="1">
      <alignment horizontal="center" vertical="center"/>
    </xf>
    <xf numFmtId="0" fontId="5" fillId="0" borderId="1" xfId="0" applyFont="1" applyFill="1" applyBorder="1" applyAlignment="1">
      <alignment horizontal="center" vertical="center"/>
    </xf>
    <xf numFmtId="0" fontId="4" fillId="0" borderId="1" xfId="0" applyFont="1" applyBorder="1" applyAlignment="1">
      <alignment horizontal="center" vertical="center"/>
    </xf>
    <xf numFmtId="0" fontId="5" fillId="2"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Border="1">
      <alignment vertical="center"/>
    </xf>
    <xf numFmtId="0" fontId="6" fillId="0" borderId="1" xfId="0" applyFont="1" applyBorder="1" applyAlignment="1">
      <alignment horizontal="center" vertical="center"/>
    </xf>
    <xf numFmtId="0" fontId="7" fillId="0" borderId="0" xfId="0" applyFont="1">
      <alignment vertical="center"/>
    </xf>
    <xf numFmtId="0" fontId="0" fillId="0" borderId="0" xfId="0" applyFill="1">
      <alignment vertical="center"/>
    </xf>
    <xf numFmtId="0" fontId="1" fillId="0" borderId="0" xfId="0" applyFont="1" applyAlignment="1">
      <alignment horizontal="left" vertical="center"/>
    </xf>
    <xf numFmtId="0" fontId="8" fillId="0" borderId="0" xfId="0" applyFont="1" applyBorder="1" applyAlignment="1">
      <alignment horizontal="center" vertical="center"/>
    </xf>
    <xf numFmtId="0" fontId="9" fillId="0" borderId="1" xfId="51" applyFont="1" applyBorder="1" applyAlignment="1">
      <alignment horizontal="center" vertical="center" wrapText="1"/>
    </xf>
    <xf numFmtId="0" fontId="0" fillId="0" borderId="1" xfId="51" applyFont="1" applyBorder="1" applyAlignment="1">
      <alignment horizontal="center" vertical="center" wrapText="1"/>
    </xf>
    <xf numFmtId="0" fontId="0" fillId="0" borderId="1" xfId="51" applyFont="1" applyBorder="1" applyAlignment="1">
      <alignment horizontal="left" vertical="center" wrapText="1"/>
    </xf>
    <xf numFmtId="0" fontId="10" fillId="0" borderId="1" xfId="51" applyFont="1" applyBorder="1" applyAlignment="1">
      <alignment horizontal="left" vertical="center" wrapText="1"/>
    </xf>
    <xf numFmtId="176" fontId="10" fillId="0" borderId="1" xfId="51" applyNumberFormat="1" applyFont="1" applyBorder="1" applyAlignment="1">
      <alignment horizontal="center" vertical="center" wrapText="1"/>
    </xf>
    <xf numFmtId="0" fontId="0" fillId="0" borderId="1" xfId="51" applyFont="1" applyFill="1" applyBorder="1" applyAlignment="1">
      <alignment vertical="center" wrapText="1"/>
    </xf>
    <xf numFmtId="0" fontId="0" fillId="3" borderId="1" xfId="31" applyFont="1" applyFill="1" applyBorder="1" applyAlignment="1">
      <alignment vertical="center" wrapText="1"/>
    </xf>
    <xf numFmtId="178" fontId="10" fillId="0" borderId="1" xfId="51" applyNumberFormat="1" applyFont="1" applyBorder="1" applyAlignment="1">
      <alignment horizontal="center" vertical="center" wrapText="1"/>
    </xf>
    <xf numFmtId="179" fontId="0" fillId="0" borderId="1" xfId="51" applyNumberFormat="1" applyFont="1" applyFill="1" applyBorder="1" applyAlignment="1">
      <alignment horizontal="center" vertical="center" wrapText="1"/>
    </xf>
    <xf numFmtId="177" fontId="0" fillId="0" borderId="1" xfId="51" applyNumberFormat="1" applyFont="1" applyFill="1" applyBorder="1" applyAlignment="1">
      <alignment horizontal="center" vertical="center" wrapText="1"/>
    </xf>
    <xf numFmtId="0" fontId="0" fillId="0" borderId="1" xfId="51" applyFont="1" applyFill="1" applyBorder="1" applyAlignment="1">
      <alignment horizontal="left" vertical="center" wrapText="1"/>
    </xf>
    <xf numFmtId="0" fontId="0" fillId="0" borderId="1" xfId="51" applyFont="1" applyFill="1" applyBorder="1" applyAlignment="1">
      <alignment horizontal="center" vertical="center" wrapText="1"/>
    </xf>
    <xf numFmtId="0" fontId="0" fillId="3" borderId="1" xfId="31" applyFont="1" applyFill="1" applyBorder="1" applyAlignment="1">
      <alignment horizontal="left" vertical="center" wrapText="1"/>
    </xf>
    <xf numFmtId="177" fontId="0" fillId="0" borderId="1" xfId="51" applyNumberFormat="1" applyFont="1" applyBorder="1" applyAlignment="1">
      <alignment horizontal="center" vertical="center" wrapText="1"/>
    </xf>
    <xf numFmtId="0" fontId="7" fillId="0" borderId="1" xfId="51" applyFont="1" applyBorder="1" applyAlignment="1">
      <alignment horizontal="center" vertical="center" wrapText="1"/>
    </xf>
    <xf numFmtId="178" fontId="7" fillId="0" borderId="1" xfId="51" applyNumberFormat="1" applyFont="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适中 2" xfId="48"/>
    <cellStyle name="40% - 强调文字颜色 6" xfId="49" builtinId="51"/>
    <cellStyle name="60% - 强调文字颜色 6" xfId="50" builtinId="52"/>
    <cellStyle name="常规 2" xfId="51"/>
  </cellStyles>
  <tableStyles count="0" defaultTableStyle="TableStyleMedium9" defaultPivotStyle="PivotStyleLight16"/>
  <colors>
    <mruColors>
      <color rgb="00FFFFFF"/>
      <color rgb="00D9D9D9"/>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0"/>
  <sheetViews>
    <sheetView tabSelected="1" zoomScale="70" zoomScaleNormal="70" zoomScaleSheetLayoutView="60" workbookViewId="0">
      <selection activeCell="E10" sqref="E10"/>
    </sheetView>
  </sheetViews>
  <sheetFormatPr defaultColWidth="8.61261261261261" defaultRowHeight="14.1" outlineLevelCol="5"/>
  <cols>
    <col min="1" max="1" width="5.25225225225225" customWidth="1"/>
    <col min="2" max="2" width="23.3783783783784" customWidth="1"/>
    <col min="3" max="3" width="10.8108108108108" customWidth="1"/>
    <col min="4" max="4" width="31.6576576576577" customWidth="1"/>
    <col min="5" max="5" width="37.2522522522523" customWidth="1"/>
    <col min="6" max="6" width="13.972972972973" customWidth="1"/>
    <col min="7" max="7" width="12.3783783783784" customWidth="1"/>
  </cols>
  <sheetData>
    <row r="1" ht="25" customHeight="1" spans="1:6">
      <c r="A1" s="29" t="s">
        <v>0</v>
      </c>
      <c r="B1" s="29"/>
      <c r="C1" s="29"/>
      <c r="D1" s="29"/>
      <c r="E1" s="29"/>
      <c r="F1" s="29"/>
    </row>
    <row r="2" ht="36.75" customHeight="1" spans="1:6">
      <c r="A2" s="30" t="s">
        <v>1</v>
      </c>
      <c r="B2" s="30"/>
      <c r="C2" s="30"/>
      <c r="D2" s="30"/>
      <c r="E2" s="30"/>
      <c r="F2" s="30"/>
    </row>
    <row r="3" s="27" customFormat="1" ht="21.75" customHeight="1" spans="1:6">
      <c r="A3" s="31" t="s">
        <v>2</v>
      </c>
      <c r="B3" s="31" t="s">
        <v>3</v>
      </c>
      <c r="C3" s="31" t="s">
        <v>4</v>
      </c>
      <c r="D3" s="31" t="s">
        <v>5</v>
      </c>
      <c r="E3" s="31" t="s">
        <v>6</v>
      </c>
      <c r="F3" s="31" t="s">
        <v>7</v>
      </c>
    </row>
    <row r="4" s="27" customFormat="1" ht="21.75" customHeight="1" spans="1:6">
      <c r="A4" s="31"/>
      <c r="B4" s="31"/>
      <c r="C4" s="31"/>
      <c r="D4" s="31"/>
      <c r="E4" s="31"/>
      <c r="F4" s="31"/>
    </row>
    <row r="5" ht="51" customHeight="1" spans="1:6">
      <c r="A5" s="32">
        <v>1</v>
      </c>
      <c r="B5" s="33" t="s">
        <v>8</v>
      </c>
      <c r="C5" s="33" t="s">
        <v>9</v>
      </c>
      <c r="D5" s="33" t="s">
        <v>10</v>
      </c>
      <c r="E5" s="34" t="s">
        <v>11</v>
      </c>
      <c r="F5" s="35">
        <v>26.3845</v>
      </c>
    </row>
    <row r="6" ht="51" customHeight="1" spans="1:6">
      <c r="A6" s="32">
        <v>2</v>
      </c>
      <c r="B6" s="33" t="s">
        <v>12</v>
      </c>
      <c r="C6" s="33"/>
      <c r="D6" s="33"/>
      <c r="E6" s="34" t="s">
        <v>13</v>
      </c>
      <c r="F6" s="35">
        <v>278.9382</v>
      </c>
    </row>
    <row r="7" ht="51" customHeight="1" spans="1:6">
      <c r="A7" s="32">
        <v>3</v>
      </c>
      <c r="B7" s="33" t="s">
        <v>14</v>
      </c>
      <c r="C7" s="33"/>
      <c r="D7" s="33"/>
      <c r="E7" s="34" t="s">
        <v>15</v>
      </c>
      <c r="F7" s="35">
        <v>82.5411</v>
      </c>
    </row>
    <row r="8" ht="51" customHeight="1" spans="1:6">
      <c r="A8" s="32">
        <v>4</v>
      </c>
      <c r="B8" s="33" t="s">
        <v>16</v>
      </c>
      <c r="C8" s="33"/>
      <c r="D8" s="33"/>
      <c r="E8" s="34" t="s">
        <v>17</v>
      </c>
      <c r="F8" s="35">
        <v>18.2386</v>
      </c>
    </row>
    <row r="9" ht="51" customHeight="1" spans="1:6">
      <c r="A9" s="32">
        <v>5</v>
      </c>
      <c r="B9" s="33" t="s">
        <v>18</v>
      </c>
      <c r="C9" s="33"/>
      <c r="D9" s="33"/>
      <c r="E9" s="34" t="s">
        <v>19</v>
      </c>
      <c r="F9" s="35">
        <v>24.8595</v>
      </c>
    </row>
    <row r="10" ht="72.75" customHeight="1" spans="1:6">
      <c r="A10" s="32">
        <v>6</v>
      </c>
      <c r="B10" s="33" t="s">
        <v>8</v>
      </c>
      <c r="C10" s="33" t="s">
        <v>20</v>
      </c>
      <c r="D10" s="33" t="s">
        <v>21</v>
      </c>
      <c r="E10" s="33" t="s">
        <v>22</v>
      </c>
      <c r="F10" s="35">
        <v>40.7252</v>
      </c>
    </row>
    <row r="11" s="28" customFormat="1" ht="131" customHeight="1" spans="1:6">
      <c r="A11" s="32">
        <v>7</v>
      </c>
      <c r="B11" s="36" t="s">
        <v>23</v>
      </c>
      <c r="C11" s="36" t="s">
        <v>24</v>
      </c>
      <c r="D11" s="36" t="s">
        <v>25</v>
      </c>
      <c r="E11" s="37" t="s">
        <v>26</v>
      </c>
      <c r="F11" s="38">
        <v>50.090625</v>
      </c>
    </row>
    <row r="12" s="28" customFormat="1" ht="142" customHeight="1" spans="1:6">
      <c r="A12" s="32">
        <v>8</v>
      </c>
      <c r="B12" s="36" t="s">
        <v>27</v>
      </c>
      <c r="C12" s="36" t="s">
        <v>28</v>
      </c>
      <c r="D12" s="36" t="s">
        <v>29</v>
      </c>
      <c r="E12" s="37" t="s">
        <v>30</v>
      </c>
      <c r="F12" s="39">
        <v>185.1</v>
      </c>
    </row>
    <row r="13" s="28" customFormat="1" ht="56.55" spans="1:6">
      <c r="A13" s="32">
        <v>9</v>
      </c>
      <c r="B13" s="36" t="s">
        <v>31</v>
      </c>
      <c r="C13" s="36" t="s">
        <v>32</v>
      </c>
      <c r="D13" s="36" t="s">
        <v>33</v>
      </c>
      <c r="E13" s="37" t="s">
        <v>34</v>
      </c>
      <c r="F13" s="40">
        <v>50</v>
      </c>
    </row>
    <row r="14" s="28" customFormat="1" ht="114" customHeight="1" spans="1:6">
      <c r="A14" s="32">
        <v>10</v>
      </c>
      <c r="B14" s="36" t="s">
        <v>35</v>
      </c>
      <c r="C14" s="36" t="s">
        <v>36</v>
      </c>
      <c r="D14" s="36" t="s">
        <v>37</v>
      </c>
      <c r="E14" s="37" t="s">
        <v>38</v>
      </c>
      <c r="F14" s="40">
        <v>0</v>
      </c>
    </row>
    <row r="15" s="28" customFormat="1" ht="54" customHeight="1" spans="1:6">
      <c r="A15" s="32">
        <v>11</v>
      </c>
      <c r="B15" s="36" t="s">
        <v>39</v>
      </c>
      <c r="C15" s="36" t="s">
        <v>40</v>
      </c>
      <c r="D15" s="36" t="s">
        <v>41</v>
      </c>
      <c r="E15" s="37" t="s">
        <v>42</v>
      </c>
      <c r="F15" s="40">
        <v>0</v>
      </c>
    </row>
    <row r="16" s="28" customFormat="1" ht="41" customHeight="1" spans="1:6">
      <c r="A16" s="32">
        <v>12</v>
      </c>
      <c r="B16" s="36" t="s">
        <v>43</v>
      </c>
      <c r="C16" s="41" t="s">
        <v>44</v>
      </c>
      <c r="D16" s="42" t="s">
        <v>45</v>
      </c>
      <c r="E16" s="43" t="s">
        <v>46</v>
      </c>
      <c r="F16" s="40">
        <v>0</v>
      </c>
    </row>
    <row r="17" s="28" customFormat="1" ht="41" customHeight="1" spans="1:6">
      <c r="A17" s="32">
        <v>13</v>
      </c>
      <c r="B17" s="36" t="s">
        <v>47</v>
      </c>
      <c r="C17" s="41"/>
      <c r="D17" s="42"/>
      <c r="E17" s="43"/>
      <c r="F17" s="40">
        <v>0</v>
      </c>
    </row>
    <row r="18" s="28" customFormat="1" ht="41" customHeight="1" spans="1:6">
      <c r="A18" s="32">
        <v>14</v>
      </c>
      <c r="B18" s="36" t="s">
        <v>48</v>
      </c>
      <c r="C18" s="41"/>
      <c r="D18" s="42"/>
      <c r="E18" s="43"/>
      <c r="F18" s="40">
        <v>0</v>
      </c>
    </row>
    <row r="19" ht="41" customHeight="1" spans="1:6">
      <c r="A19" s="32">
        <v>15</v>
      </c>
      <c r="B19" s="36" t="s">
        <v>49</v>
      </c>
      <c r="C19" s="41"/>
      <c r="D19" s="42"/>
      <c r="E19" s="43"/>
      <c r="F19" s="44">
        <v>0</v>
      </c>
    </row>
    <row r="20" ht="26.25" customHeight="1" spans="1:6">
      <c r="A20" s="45" t="s">
        <v>50</v>
      </c>
      <c r="B20" s="45"/>
      <c r="C20" s="45"/>
      <c r="D20" s="45"/>
      <c r="E20" s="45"/>
      <c r="F20" s="46">
        <f>SUM(F5:F19)</f>
        <v>756.877725</v>
      </c>
    </row>
  </sheetData>
  <mergeCells count="14">
    <mergeCell ref="A1:F1"/>
    <mergeCell ref="A2:F2"/>
    <mergeCell ref="A20:E20"/>
    <mergeCell ref="A3:A4"/>
    <mergeCell ref="B3:B4"/>
    <mergeCell ref="C3:C4"/>
    <mergeCell ref="C5:C9"/>
    <mergeCell ref="C16:C19"/>
    <mergeCell ref="D3:D4"/>
    <mergeCell ref="D5:D9"/>
    <mergeCell ref="D16:D19"/>
    <mergeCell ref="E3:E4"/>
    <mergeCell ref="E16:E19"/>
    <mergeCell ref="F3:F4"/>
  </mergeCells>
  <printOptions horizontalCentered="1"/>
  <pageMargins left="0.708333333333333" right="0.708333333333333" top="0.747916666666667" bottom="0.747916666666667" header="0.314583333333333" footer="0.314583333333333"/>
  <pageSetup paperSize="8" orientation="portrait"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E245"/>
  <sheetViews>
    <sheetView zoomScaleSheetLayoutView="60" topLeftCell="A40" workbookViewId="0">
      <selection activeCell="E46" sqref="E46"/>
    </sheetView>
  </sheetViews>
  <sheetFormatPr defaultColWidth="8.61261261261261" defaultRowHeight="14.1" outlineLevelCol="4"/>
  <cols>
    <col min="1" max="1" width="13" style="19" customWidth="1"/>
    <col min="2" max="3" width="13.2522522522523" style="19" customWidth="1"/>
    <col min="4" max="4" width="11.1261261261261" style="19" customWidth="1"/>
    <col min="5" max="5" width="13.2522522522523" style="19" customWidth="1"/>
    <col min="6" max="16384" width="9" style="19"/>
  </cols>
  <sheetData>
    <row r="2" ht="20.25" customHeight="1" spans="1:5">
      <c r="A2" s="20" t="s">
        <v>51</v>
      </c>
      <c r="B2" s="20" t="s">
        <v>52</v>
      </c>
      <c r="C2" s="20" t="s">
        <v>53</v>
      </c>
      <c r="D2" s="20" t="s">
        <v>54</v>
      </c>
      <c r="E2" s="21" t="s">
        <v>55</v>
      </c>
    </row>
    <row r="3" ht="20.25" customHeight="1" spans="1:5">
      <c r="A3" s="22" t="s">
        <v>56</v>
      </c>
      <c r="B3" s="22">
        <v>278</v>
      </c>
      <c r="C3" s="22">
        <v>290</v>
      </c>
      <c r="D3" s="22"/>
      <c r="E3" s="22"/>
    </row>
    <row r="4" ht="20.25" customHeight="1" spans="1:5">
      <c r="A4" s="22" t="s">
        <v>57</v>
      </c>
      <c r="B4" s="22">
        <v>278</v>
      </c>
      <c r="C4" s="22">
        <v>291</v>
      </c>
      <c r="D4" s="22"/>
      <c r="E4" s="22"/>
    </row>
    <row r="5" s="18" customFormat="1" ht="20.25" customHeight="1" spans="1:5">
      <c r="A5" s="23" t="s">
        <v>58</v>
      </c>
      <c r="B5" s="23">
        <v>278</v>
      </c>
      <c r="C5" s="23">
        <v>290</v>
      </c>
      <c r="D5" s="23">
        <v>12</v>
      </c>
      <c r="E5" s="23">
        <f>D5*250</f>
        <v>3000</v>
      </c>
    </row>
    <row r="7" ht="18" customHeight="1" spans="1:5">
      <c r="A7" s="20" t="s">
        <v>51</v>
      </c>
      <c r="B7" s="20" t="s">
        <v>52</v>
      </c>
      <c r="C7" s="20" t="s">
        <v>53</v>
      </c>
      <c r="D7" s="20" t="s">
        <v>54</v>
      </c>
      <c r="E7" s="21" t="s">
        <v>55</v>
      </c>
    </row>
    <row r="8" ht="18" customHeight="1" spans="1:5">
      <c r="A8" s="22" t="s">
        <v>56</v>
      </c>
      <c r="B8" s="22">
        <v>391</v>
      </c>
      <c r="C8" s="24">
        <v>424</v>
      </c>
      <c r="D8" s="22">
        <f>C8-B8</f>
        <v>33</v>
      </c>
      <c r="E8" s="22">
        <f>D8*250</f>
        <v>8250</v>
      </c>
    </row>
    <row r="9" ht="18" customHeight="1" spans="1:5">
      <c r="A9" s="22" t="s">
        <v>57</v>
      </c>
      <c r="B9" s="22"/>
      <c r="C9" s="22">
        <v>446</v>
      </c>
      <c r="D9" s="22"/>
      <c r="E9" s="22"/>
    </row>
    <row r="10" ht="18" customHeight="1" spans="1:5">
      <c r="A10" s="22" t="s">
        <v>59</v>
      </c>
      <c r="B10" s="24">
        <v>384</v>
      </c>
      <c r="C10" s="25"/>
      <c r="D10" s="25"/>
      <c r="E10" s="25"/>
    </row>
    <row r="11" ht="18" customHeight="1" spans="1:5">
      <c r="A11" s="23" t="s">
        <v>58</v>
      </c>
      <c r="B11" s="23">
        <v>384</v>
      </c>
      <c r="C11" s="23">
        <v>424</v>
      </c>
      <c r="D11" s="23">
        <v>40</v>
      </c>
      <c r="E11" s="23">
        <f>D11*250</f>
        <v>10000</v>
      </c>
    </row>
    <row r="13" ht="20.25" customHeight="1" spans="1:5">
      <c r="A13" s="20" t="s">
        <v>51</v>
      </c>
      <c r="B13" s="20" t="s">
        <v>52</v>
      </c>
      <c r="C13" s="20" t="s">
        <v>53</v>
      </c>
      <c r="D13" s="20" t="s">
        <v>54</v>
      </c>
      <c r="E13" s="21" t="s">
        <v>55</v>
      </c>
    </row>
    <row r="14" ht="20.25" customHeight="1" spans="1:5">
      <c r="A14" s="22" t="s">
        <v>56</v>
      </c>
      <c r="B14" s="22">
        <v>598</v>
      </c>
      <c r="C14" s="24">
        <v>2250</v>
      </c>
      <c r="D14" s="22">
        <f>C14-B14</f>
        <v>1652</v>
      </c>
      <c r="E14" s="22">
        <v>413000</v>
      </c>
    </row>
    <row r="15" ht="20.25" customHeight="1" spans="1:5">
      <c r="A15" s="22" t="s">
        <v>57</v>
      </c>
      <c r="B15" s="22"/>
      <c r="C15" s="22">
        <v>2250</v>
      </c>
      <c r="D15" s="22"/>
      <c r="E15" s="22"/>
    </row>
    <row r="16" ht="20.25" customHeight="1" spans="1:5">
      <c r="A16" s="22" t="s">
        <v>59</v>
      </c>
      <c r="B16" s="24">
        <v>576</v>
      </c>
      <c r="C16" s="25"/>
      <c r="D16" s="25"/>
      <c r="E16" s="25"/>
    </row>
    <row r="17" ht="20.25" customHeight="1" spans="1:5">
      <c r="A17" s="23" t="s">
        <v>58</v>
      </c>
      <c r="B17" s="23">
        <v>576</v>
      </c>
      <c r="C17" s="23">
        <v>2250</v>
      </c>
      <c r="D17" s="23">
        <f>C17-B17</f>
        <v>1674</v>
      </c>
      <c r="E17" s="23">
        <f>D17*350</f>
        <v>585900</v>
      </c>
    </row>
    <row r="19" ht="14.15" spans="1:1">
      <c r="A19" s="19" t="s">
        <v>60</v>
      </c>
    </row>
    <row r="20" ht="23.25" customHeight="1" spans="1:5">
      <c r="A20" s="20" t="s">
        <v>51</v>
      </c>
      <c r="B20" s="20" t="s">
        <v>61</v>
      </c>
      <c r="C20" s="20" t="s">
        <v>52</v>
      </c>
      <c r="D20" s="20" t="s">
        <v>54</v>
      </c>
      <c r="E20" s="21" t="s">
        <v>55</v>
      </c>
    </row>
    <row r="21" ht="23.25" customHeight="1" spans="1:5">
      <c r="A21" s="22" t="s">
        <v>56</v>
      </c>
      <c r="B21" s="22">
        <v>0</v>
      </c>
      <c r="C21" s="24">
        <v>900</v>
      </c>
      <c r="D21" s="22">
        <v>900</v>
      </c>
      <c r="E21" s="22">
        <f>D21*250</f>
        <v>225000</v>
      </c>
    </row>
    <row r="22" ht="23.25" customHeight="1" spans="1:5">
      <c r="A22" s="22" t="s">
        <v>57</v>
      </c>
      <c r="B22" s="22"/>
      <c r="C22" s="22">
        <f>960+32</f>
        <v>992</v>
      </c>
      <c r="D22" s="22"/>
      <c r="E22" s="22"/>
    </row>
    <row r="23" ht="23.25" customHeight="1" spans="1:5">
      <c r="A23" s="23" t="s">
        <v>58</v>
      </c>
      <c r="B23" s="23">
        <v>0</v>
      </c>
      <c r="C23" s="23">
        <v>900</v>
      </c>
      <c r="D23" s="23">
        <v>900</v>
      </c>
      <c r="E23" s="23">
        <f>E21</f>
        <v>225000</v>
      </c>
    </row>
    <row r="25" ht="14.15" spans="1:1">
      <c r="A25" s="19" t="s">
        <v>62</v>
      </c>
    </row>
    <row r="26" ht="22.5" customHeight="1" spans="1:5">
      <c r="A26" s="20" t="s">
        <v>51</v>
      </c>
      <c r="B26" s="20" t="s">
        <v>52</v>
      </c>
      <c r="C26" s="20" t="s">
        <v>53</v>
      </c>
      <c r="D26" s="20" t="s">
        <v>54</v>
      </c>
      <c r="E26" s="21" t="s">
        <v>55</v>
      </c>
    </row>
    <row r="27" ht="22.5" customHeight="1" spans="1:5">
      <c r="A27" s="22" t="s">
        <v>56</v>
      </c>
      <c r="B27" s="22">
        <v>900</v>
      </c>
      <c r="C27" s="24">
        <v>3302</v>
      </c>
      <c r="D27" s="22">
        <f>C27-B27</f>
        <v>2402</v>
      </c>
      <c r="E27" s="22">
        <v>600500</v>
      </c>
    </row>
    <row r="28" ht="22.5" customHeight="1" spans="1:5">
      <c r="A28" s="22" t="s">
        <v>57</v>
      </c>
      <c r="B28" s="22"/>
      <c r="C28" s="22">
        <f>1878+1128+166*2</f>
        <v>3338</v>
      </c>
      <c r="D28" s="22"/>
      <c r="E28" s="22"/>
    </row>
    <row r="29" ht="22.5" customHeight="1" spans="1:5">
      <c r="A29" s="23" t="s">
        <v>58</v>
      </c>
      <c r="B29" s="23">
        <v>900</v>
      </c>
      <c r="C29" s="23">
        <v>3302</v>
      </c>
      <c r="D29" s="23">
        <f>C29-B29</f>
        <v>2402</v>
      </c>
      <c r="E29" s="23">
        <f>D29*350</f>
        <v>840700</v>
      </c>
    </row>
    <row r="31" ht="14.15" spans="1:1">
      <c r="A31" s="19" t="s">
        <v>63</v>
      </c>
    </row>
    <row r="32" ht="21" customHeight="1" spans="1:5">
      <c r="A32" s="20" t="s">
        <v>51</v>
      </c>
      <c r="B32" s="20" t="s">
        <v>61</v>
      </c>
      <c r="C32" s="20" t="s">
        <v>52</v>
      </c>
      <c r="D32" s="20" t="s">
        <v>54</v>
      </c>
      <c r="E32" s="21" t="s">
        <v>55</v>
      </c>
    </row>
    <row r="33" ht="21" customHeight="1" spans="1:5">
      <c r="A33" s="22" t="s">
        <v>56</v>
      </c>
      <c r="B33" s="22">
        <v>0</v>
      </c>
      <c r="C33" s="24">
        <v>868</v>
      </c>
      <c r="D33" s="22">
        <v>868</v>
      </c>
      <c r="E33" s="22">
        <f>D33*250</f>
        <v>217000</v>
      </c>
    </row>
    <row r="34" ht="21" customHeight="1" spans="1:5">
      <c r="A34" s="22" t="s">
        <v>57</v>
      </c>
      <c r="B34" s="22"/>
      <c r="C34" s="22">
        <v>960</v>
      </c>
      <c r="D34" s="22"/>
      <c r="E34" s="22"/>
    </row>
    <row r="35" ht="21" customHeight="1" spans="1:5">
      <c r="A35" s="23" t="s">
        <v>58</v>
      </c>
      <c r="B35" s="23">
        <v>0</v>
      </c>
      <c r="C35" s="23">
        <v>868</v>
      </c>
      <c r="D35" s="23">
        <v>868</v>
      </c>
      <c r="E35" s="23">
        <f>E33</f>
        <v>217000</v>
      </c>
    </row>
    <row r="36" ht="21" customHeight="1" spans="1:1">
      <c r="A36" s="19" t="s">
        <v>64</v>
      </c>
    </row>
    <row r="37" ht="21" customHeight="1" spans="1:5">
      <c r="A37" s="20" t="s">
        <v>51</v>
      </c>
      <c r="B37" s="20" t="s">
        <v>61</v>
      </c>
      <c r="C37" s="20" t="s">
        <v>52</v>
      </c>
      <c r="D37" s="20" t="s">
        <v>54</v>
      </c>
      <c r="E37" s="21" t="s">
        <v>55</v>
      </c>
    </row>
    <row r="38" ht="21" customHeight="1" spans="1:5">
      <c r="A38" s="22" t="s">
        <v>56</v>
      </c>
      <c r="B38" s="22">
        <v>0</v>
      </c>
      <c r="C38" s="24">
        <v>32</v>
      </c>
      <c r="D38" s="22">
        <v>32</v>
      </c>
      <c r="E38" s="22">
        <f>D38*250</f>
        <v>8000</v>
      </c>
    </row>
    <row r="39" ht="21" customHeight="1" spans="1:5">
      <c r="A39" s="22" t="s">
        <v>57</v>
      </c>
      <c r="B39" s="22"/>
      <c r="C39" s="22">
        <v>32</v>
      </c>
      <c r="D39" s="22"/>
      <c r="E39" s="22"/>
    </row>
    <row r="40" ht="21" customHeight="1" spans="1:5">
      <c r="A40" s="23" t="s">
        <v>58</v>
      </c>
      <c r="B40" s="23">
        <v>0</v>
      </c>
      <c r="C40" s="23">
        <v>32</v>
      </c>
      <c r="D40" s="23">
        <v>32</v>
      </c>
      <c r="E40" s="23">
        <v>0</v>
      </c>
    </row>
    <row r="41" ht="21" customHeight="1"/>
    <row r="42" ht="21" customHeight="1" spans="1:1">
      <c r="A42" s="19" t="s">
        <v>65</v>
      </c>
    </row>
    <row r="43" ht="21" customHeight="1" spans="1:5">
      <c r="A43" s="20" t="s">
        <v>51</v>
      </c>
      <c r="B43" s="20" t="s">
        <v>52</v>
      </c>
      <c r="C43" s="20" t="s">
        <v>53</v>
      </c>
      <c r="D43" s="20" t="s">
        <v>54</v>
      </c>
      <c r="E43" s="21" t="s">
        <v>55</v>
      </c>
    </row>
    <row r="44" ht="21" customHeight="1" spans="1:5">
      <c r="A44" s="22" t="s">
        <v>56</v>
      </c>
      <c r="B44" s="22">
        <v>868</v>
      </c>
      <c r="C44" s="24">
        <v>2180</v>
      </c>
      <c r="D44" s="22">
        <f>C44-B44</f>
        <v>1312</v>
      </c>
      <c r="E44" s="22">
        <f>D44*250</f>
        <v>328000</v>
      </c>
    </row>
    <row r="45" ht="21" customHeight="1" spans="1:5">
      <c r="A45" s="22" t="s">
        <v>57</v>
      </c>
      <c r="B45" s="22"/>
      <c r="C45" s="22">
        <f>1878+166*2</f>
        <v>2210</v>
      </c>
      <c r="D45" s="22"/>
      <c r="E45" s="22"/>
    </row>
    <row r="46" ht="21" customHeight="1" spans="1:5">
      <c r="A46" s="23" t="s">
        <v>58</v>
      </c>
      <c r="B46" s="23">
        <v>868</v>
      </c>
      <c r="C46" s="23">
        <v>2180</v>
      </c>
      <c r="D46" s="23">
        <f>C46-B46</f>
        <v>1312</v>
      </c>
      <c r="E46" s="23">
        <f>D46*350</f>
        <v>459200</v>
      </c>
    </row>
    <row r="47" ht="21" customHeight="1"/>
    <row r="48" ht="21" customHeight="1" spans="1:1">
      <c r="A48" s="19" t="s">
        <v>66</v>
      </c>
    </row>
    <row r="49" ht="21" customHeight="1" spans="1:5">
      <c r="A49" s="20" t="s">
        <v>51</v>
      </c>
      <c r="B49" s="20" t="s">
        <v>52</v>
      </c>
      <c r="C49" s="20" t="s">
        <v>53</v>
      </c>
      <c r="D49" s="20" t="s">
        <v>54</v>
      </c>
      <c r="E49" s="21" t="s">
        <v>55</v>
      </c>
    </row>
    <row r="50" ht="21" customHeight="1" spans="1:5">
      <c r="A50" s="22" t="s">
        <v>56</v>
      </c>
      <c r="B50" s="22">
        <v>32</v>
      </c>
      <c r="C50" s="24">
        <v>1122</v>
      </c>
      <c r="D50" s="22">
        <f>C50-B50</f>
        <v>1090</v>
      </c>
      <c r="E50" s="22">
        <f>D50*250</f>
        <v>272500</v>
      </c>
    </row>
    <row r="51" ht="21" customHeight="1" spans="1:5">
      <c r="A51" s="22" t="s">
        <v>57</v>
      </c>
      <c r="B51" s="22"/>
      <c r="C51" s="22">
        <v>1128</v>
      </c>
      <c r="D51" s="22"/>
      <c r="E51" s="22"/>
    </row>
    <row r="52" ht="21" customHeight="1" spans="1:5">
      <c r="A52" s="23" t="s">
        <v>58</v>
      </c>
      <c r="B52" s="23">
        <v>32</v>
      </c>
      <c r="C52" s="23">
        <v>1122</v>
      </c>
      <c r="D52" s="23">
        <f>C52-B52</f>
        <v>1090</v>
      </c>
      <c r="E52" s="23">
        <f>D52*250</f>
        <v>272500</v>
      </c>
    </row>
    <row r="53" ht="21" customHeight="1" spans="1:1">
      <c r="A53" s="19" t="s">
        <v>67</v>
      </c>
    </row>
    <row r="54" ht="21" customHeight="1" spans="1:4">
      <c r="A54" s="20" t="s">
        <v>51</v>
      </c>
      <c r="B54" s="26" t="s">
        <v>68</v>
      </c>
      <c r="C54" s="21" t="s">
        <v>69</v>
      </c>
      <c r="D54" s="21" t="s">
        <v>70</v>
      </c>
    </row>
    <row r="55" ht="21" customHeight="1" spans="1:4">
      <c r="A55" s="22" t="s">
        <v>56</v>
      </c>
      <c r="B55" s="22">
        <v>225000</v>
      </c>
      <c r="C55" s="24">
        <v>217000</v>
      </c>
      <c r="D55" s="24">
        <v>8000</v>
      </c>
    </row>
    <row r="56" ht="21" customHeight="1" spans="1:4">
      <c r="A56" s="23" t="s">
        <v>58</v>
      </c>
      <c r="B56" s="23">
        <v>225000</v>
      </c>
      <c r="C56" s="23">
        <v>217000</v>
      </c>
      <c r="D56" s="23">
        <v>0</v>
      </c>
    </row>
    <row r="57" ht="21" customHeight="1"/>
    <row r="58" ht="21" customHeight="1" spans="1:1">
      <c r="A58" s="19" t="s">
        <v>71</v>
      </c>
    </row>
    <row r="59" ht="21" customHeight="1" spans="1:4">
      <c r="A59" s="20" t="s">
        <v>51</v>
      </c>
      <c r="B59" s="26" t="s">
        <v>68</v>
      </c>
      <c r="C59" s="21" t="s">
        <v>69</v>
      </c>
      <c r="D59" s="21" t="s">
        <v>70</v>
      </c>
    </row>
    <row r="60" ht="21" customHeight="1" spans="1:4">
      <c r="A60" s="22" t="s">
        <v>56</v>
      </c>
      <c r="B60" s="22">
        <v>600500</v>
      </c>
      <c r="C60" s="24">
        <v>328000</v>
      </c>
      <c r="D60" s="24">
        <v>272500</v>
      </c>
    </row>
    <row r="61" ht="21" customHeight="1" spans="1:4">
      <c r="A61" s="23" t="s">
        <v>58</v>
      </c>
      <c r="B61" s="23">
        <v>840700</v>
      </c>
      <c r="C61" s="23">
        <v>459200</v>
      </c>
      <c r="D61" s="23">
        <v>272500</v>
      </c>
    </row>
    <row r="62" ht="21" customHeight="1"/>
    <row r="63" ht="21" customHeight="1" spans="1:1">
      <c r="A63" s="19" t="s">
        <v>72</v>
      </c>
    </row>
    <row r="64" ht="21" customHeight="1" spans="1:5">
      <c r="A64" s="20" t="s">
        <v>51</v>
      </c>
      <c r="B64" s="20" t="s">
        <v>61</v>
      </c>
      <c r="C64" s="20" t="s">
        <v>52</v>
      </c>
      <c r="D64" s="20" t="s">
        <v>54</v>
      </c>
      <c r="E64" s="21" t="s">
        <v>55</v>
      </c>
    </row>
    <row r="65" ht="21" customHeight="1" spans="1:5">
      <c r="A65" s="22" t="s">
        <v>56</v>
      </c>
      <c r="B65" s="22">
        <v>0</v>
      </c>
      <c r="C65" s="24">
        <v>408</v>
      </c>
      <c r="D65" s="22">
        <v>408</v>
      </c>
      <c r="E65" s="22">
        <f>D65*250</f>
        <v>102000</v>
      </c>
    </row>
    <row r="66" ht="21" customHeight="1" spans="1:5">
      <c r="A66" s="22" t="s">
        <v>57</v>
      </c>
      <c r="B66" s="22">
        <v>0</v>
      </c>
      <c r="C66" s="22">
        <v>366</v>
      </c>
      <c r="D66" s="22"/>
      <c r="E66" s="22"/>
    </row>
    <row r="67" ht="21" customHeight="1" spans="1:5">
      <c r="A67" s="23" t="s">
        <v>58</v>
      </c>
      <c r="B67" s="23">
        <v>0</v>
      </c>
      <c r="C67" s="23">
        <v>366</v>
      </c>
      <c r="D67" s="23">
        <v>366</v>
      </c>
      <c r="E67" s="23">
        <f>D67*250</f>
        <v>91500</v>
      </c>
    </row>
    <row r="68" ht="21" customHeight="1"/>
    <row r="69" ht="21" customHeight="1"/>
    <row r="70" ht="21" customHeight="1"/>
    <row r="71" ht="21" customHeight="1"/>
    <row r="72" ht="21" customHeight="1"/>
    <row r="73" ht="21" customHeight="1"/>
    <row r="74" ht="21" customHeight="1"/>
    <row r="75" ht="21" customHeight="1"/>
    <row r="76" ht="21" customHeight="1"/>
    <row r="77" ht="21" customHeight="1"/>
    <row r="78" ht="21" customHeight="1"/>
    <row r="79" ht="21" customHeight="1"/>
    <row r="80" ht="21" customHeight="1"/>
    <row r="81" ht="21" customHeight="1"/>
    <row r="82" ht="21" customHeight="1"/>
    <row r="83" ht="21" customHeight="1"/>
    <row r="84" ht="21" customHeight="1"/>
    <row r="85" ht="21" customHeight="1"/>
    <row r="86" ht="21" customHeight="1"/>
    <row r="87" ht="21" customHeight="1"/>
    <row r="88" ht="21" customHeight="1"/>
    <row r="89" ht="21" customHeight="1"/>
    <row r="90" ht="21" customHeight="1"/>
    <row r="91" ht="21" customHeight="1"/>
    <row r="92" ht="21" customHeight="1"/>
    <row r="93" ht="21" customHeight="1"/>
    <row r="94" ht="21" customHeight="1"/>
    <row r="95" ht="21" customHeight="1"/>
    <row r="96" ht="21" customHeight="1"/>
    <row r="97" ht="21" customHeight="1"/>
    <row r="98" ht="21" customHeight="1"/>
    <row r="99" ht="21" customHeight="1"/>
    <row r="100" ht="21" customHeight="1"/>
    <row r="101" ht="21" customHeight="1"/>
    <row r="102" ht="21" customHeight="1"/>
    <row r="103" ht="21" customHeight="1"/>
    <row r="104" ht="21" customHeight="1"/>
    <row r="105" ht="21" customHeight="1"/>
    <row r="106" ht="21" customHeight="1"/>
    <row r="107" ht="21" customHeight="1"/>
    <row r="108" ht="21" customHeight="1"/>
    <row r="109" ht="21" customHeight="1"/>
    <row r="110" ht="21" customHeight="1"/>
    <row r="111" ht="21" customHeight="1"/>
    <row r="112" ht="21" customHeight="1"/>
    <row r="113" ht="21" customHeight="1"/>
    <row r="114" ht="21" customHeight="1"/>
    <row r="115" ht="21" customHeight="1"/>
    <row r="116" ht="21" customHeight="1"/>
    <row r="117" ht="21" customHeight="1"/>
    <row r="118" ht="21" customHeight="1"/>
    <row r="119" ht="21" customHeight="1"/>
    <row r="120" ht="21" customHeight="1"/>
    <row r="121" ht="21" customHeight="1"/>
    <row r="122" ht="21" customHeight="1"/>
    <row r="123" ht="21" customHeight="1"/>
    <row r="124" ht="21" customHeight="1"/>
    <row r="125" ht="21" customHeight="1"/>
    <row r="126" ht="21" customHeight="1"/>
    <row r="127" ht="21" customHeight="1"/>
    <row r="128" ht="21" customHeight="1"/>
    <row r="129" ht="21" customHeight="1"/>
    <row r="130" ht="21" customHeight="1"/>
    <row r="131" ht="21" customHeight="1"/>
    <row r="132" ht="21" customHeight="1"/>
    <row r="133" ht="21" customHeight="1"/>
    <row r="134" ht="21" customHeight="1"/>
    <row r="135" ht="21" customHeight="1"/>
    <row r="136" ht="21" customHeight="1"/>
    <row r="137" ht="21" customHeight="1"/>
    <row r="138" ht="21" customHeight="1"/>
    <row r="139" ht="21" customHeight="1"/>
    <row r="140" ht="21" customHeight="1"/>
    <row r="141" ht="21" customHeight="1"/>
    <row r="142" ht="21" customHeight="1"/>
    <row r="143" ht="21" customHeight="1"/>
    <row r="144" ht="21" customHeight="1"/>
    <row r="145" ht="21" customHeight="1"/>
    <row r="146" ht="21" customHeight="1"/>
    <row r="147" ht="21" customHeight="1"/>
    <row r="148" ht="21" customHeight="1"/>
    <row r="149" ht="21" customHeight="1"/>
    <row r="150" ht="21" customHeight="1"/>
    <row r="151" ht="21" customHeight="1"/>
    <row r="152" ht="21" customHeight="1"/>
    <row r="153" ht="21" customHeight="1"/>
    <row r="154" ht="21" customHeight="1"/>
    <row r="155" ht="21" customHeight="1"/>
    <row r="156" ht="21" customHeight="1"/>
    <row r="157" ht="21" customHeight="1"/>
    <row r="158" ht="21" customHeight="1"/>
    <row r="159" ht="21" customHeight="1"/>
    <row r="160" ht="21" customHeight="1"/>
    <row r="161" ht="21" customHeight="1"/>
    <row r="162" ht="21" customHeight="1"/>
    <row r="163" ht="21" customHeight="1"/>
    <row r="164" ht="21" customHeight="1"/>
    <row r="165" ht="21" customHeight="1"/>
    <row r="166" ht="21" customHeight="1"/>
    <row r="167" ht="21" customHeight="1"/>
    <row r="168" ht="21" customHeight="1"/>
    <row r="169" ht="21" customHeight="1"/>
    <row r="170" ht="21" customHeight="1"/>
    <row r="171" ht="21" customHeight="1"/>
    <row r="172" ht="21" customHeight="1"/>
    <row r="173" ht="21" customHeight="1"/>
    <row r="174" ht="21" customHeight="1"/>
    <row r="175" ht="21" customHeight="1"/>
    <row r="176" ht="21" customHeight="1"/>
    <row r="177" ht="21" customHeight="1"/>
    <row r="178" ht="21" customHeight="1"/>
    <row r="179" ht="21" customHeight="1"/>
    <row r="180" ht="21" customHeight="1"/>
    <row r="181" ht="21" customHeight="1"/>
    <row r="182" ht="21" customHeight="1"/>
    <row r="183" ht="21" customHeight="1"/>
    <row r="184" ht="21" customHeight="1"/>
    <row r="185" ht="21" customHeight="1"/>
    <row r="186" ht="21" customHeight="1"/>
    <row r="187" ht="21" customHeight="1"/>
    <row r="188" ht="21" customHeight="1"/>
    <row r="189" ht="21" customHeight="1"/>
    <row r="190" ht="21" customHeight="1"/>
    <row r="191" ht="21" customHeight="1"/>
    <row r="192" ht="21" customHeight="1"/>
    <row r="193" ht="21" customHeight="1"/>
    <row r="194" ht="21" customHeight="1"/>
    <row r="195" ht="21" customHeight="1"/>
    <row r="196" ht="21" customHeight="1"/>
    <row r="197" ht="21" customHeight="1"/>
    <row r="198" ht="21" customHeight="1"/>
    <row r="199" ht="21" customHeight="1"/>
    <row r="200" ht="21" customHeight="1"/>
    <row r="201" ht="21" customHeight="1"/>
    <row r="202" ht="21" customHeight="1"/>
    <row r="203" ht="21" customHeight="1"/>
    <row r="204" ht="21" customHeight="1"/>
    <row r="205" ht="21" customHeight="1"/>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21" customHeight="1"/>
    <row r="236" ht="21" customHeight="1"/>
    <row r="237" ht="21" customHeight="1"/>
    <row r="238" ht="21" customHeight="1"/>
    <row r="239" ht="21" customHeight="1"/>
    <row r="240" ht="21" customHeight="1"/>
    <row r="241" ht="21" customHeight="1"/>
    <row r="242" ht="21" customHeight="1"/>
    <row r="243" ht="21" customHeight="1"/>
    <row r="244" ht="21" customHeight="1"/>
    <row r="245" ht="21" customHeight="1"/>
  </sheetData>
  <pageMargins left="0.7" right="0.7" top="0.75" bottom="0.75" header="0.3" footer="0.3"/>
  <pageSetup paperSize="9" orientation="portrait" horizontalDpi="600" vertic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zoomScaleSheetLayoutView="60" topLeftCell="B1" workbookViewId="0">
      <selection activeCell="D18" sqref="D18"/>
    </sheetView>
  </sheetViews>
  <sheetFormatPr defaultColWidth="8.61261261261261" defaultRowHeight="14.1" outlineLevelCol="6"/>
  <cols>
    <col min="1" max="1" width="27.5045045045045" hidden="1" customWidth="1"/>
    <col min="2" max="2" width="7.37837837837838" customWidth="1"/>
    <col min="3" max="3" width="35.6216216216216" customWidth="1"/>
    <col min="4" max="4" width="11.3783783783784" customWidth="1"/>
    <col min="5" max="5" width="12.1261261261261" customWidth="1"/>
    <col min="6" max="6" width="9.87387387387387" customWidth="1"/>
    <col min="7" max="7" width="48.3783783783784" customWidth="1"/>
  </cols>
  <sheetData>
    <row r="1" ht="20.1" spans="2:7">
      <c r="B1" s="1" t="s">
        <v>73</v>
      </c>
      <c r="C1" s="1"/>
      <c r="D1" s="1"/>
      <c r="E1" s="1"/>
      <c r="F1" s="1"/>
      <c r="G1" s="1"/>
    </row>
    <row r="2" ht="20.15" spans="1:7">
      <c r="A2" s="2" t="s">
        <v>74</v>
      </c>
      <c r="B2" s="3" t="s">
        <v>2</v>
      </c>
      <c r="C2" s="4" t="s">
        <v>75</v>
      </c>
      <c r="D2" s="4" t="s">
        <v>76</v>
      </c>
      <c r="E2" s="4" t="s">
        <v>77</v>
      </c>
      <c r="F2" s="4" t="s">
        <v>78</v>
      </c>
      <c r="G2" s="5" t="s">
        <v>79</v>
      </c>
    </row>
    <row r="3" ht="20.15" spans="1:7">
      <c r="A3" s="6" t="s">
        <v>80</v>
      </c>
      <c r="B3" s="4">
        <v>1</v>
      </c>
      <c r="C3" s="7" t="s">
        <v>80</v>
      </c>
      <c r="D3" s="4" t="s">
        <v>81</v>
      </c>
      <c r="E3" s="4"/>
      <c r="F3" s="4"/>
      <c r="G3" s="8" t="s">
        <v>82</v>
      </c>
    </row>
    <row r="4" ht="20.15" spans="1:7">
      <c r="A4" s="6" t="s">
        <v>83</v>
      </c>
      <c r="B4" s="4">
        <v>2</v>
      </c>
      <c r="C4" s="7" t="s">
        <v>83</v>
      </c>
      <c r="D4" s="4" t="s">
        <v>81</v>
      </c>
      <c r="E4" s="4" t="s">
        <v>81</v>
      </c>
      <c r="F4" s="4"/>
      <c r="G4" s="9"/>
    </row>
    <row r="5" ht="40.3" spans="1:7">
      <c r="A5" s="10" t="s">
        <v>84</v>
      </c>
      <c r="B5" s="4">
        <v>3</v>
      </c>
      <c r="C5" s="7" t="s">
        <v>85</v>
      </c>
      <c r="D5" s="4" t="s">
        <v>81</v>
      </c>
      <c r="E5" s="4" t="s">
        <v>81</v>
      </c>
      <c r="F5" s="4"/>
      <c r="G5" s="9"/>
    </row>
    <row r="6" ht="20.15" spans="1:7">
      <c r="A6" s="11"/>
      <c r="B6" s="4">
        <v>4</v>
      </c>
      <c r="C6" s="7" t="s">
        <v>84</v>
      </c>
      <c r="D6" s="4" t="s">
        <v>81</v>
      </c>
      <c r="E6" s="4" t="s">
        <v>81</v>
      </c>
      <c r="F6" s="4"/>
      <c r="G6" s="9"/>
    </row>
    <row r="7" ht="40.3" spans="1:7">
      <c r="A7" s="12" t="s">
        <v>86</v>
      </c>
      <c r="B7" s="4">
        <v>5</v>
      </c>
      <c r="C7" s="7" t="s">
        <v>87</v>
      </c>
      <c r="D7" s="4" t="s">
        <v>81</v>
      </c>
      <c r="E7" s="4"/>
      <c r="F7" s="4"/>
      <c r="G7" s="9"/>
    </row>
    <row r="8" ht="40.3" spans="1:7">
      <c r="A8" s="13"/>
      <c r="B8" s="4">
        <v>6</v>
      </c>
      <c r="C8" s="14" t="s">
        <v>88</v>
      </c>
      <c r="D8" s="4" t="s">
        <v>81</v>
      </c>
      <c r="E8" s="4"/>
      <c r="F8" s="4"/>
      <c r="G8" s="9"/>
    </row>
    <row r="9" ht="40.3" spans="1:7">
      <c r="A9" s="15" t="s">
        <v>89</v>
      </c>
      <c r="B9" s="4">
        <v>7</v>
      </c>
      <c r="C9" s="14" t="s">
        <v>89</v>
      </c>
      <c r="D9" s="4"/>
      <c r="E9" s="4"/>
      <c r="F9" s="4" t="s">
        <v>81</v>
      </c>
      <c r="G9" s="16"/>
    </row>
    <row r="10" ht="40.3" spans="1:7">
      <c r="A10" s="6" t="s">
        <v>90</v>
      </c>
      <c r="B10" s="4">
        <v>8</v>
      </c>
      <c r="C10" s="7" t="s">
        <v>90</v>
      </c>
      <c r="D10" s="4" t="s">
        <v>81</v>
      </c>
      <c r="E10" s="3"/>
      <c r="F10" s="3"/>
      <c r="G10" s="17" t="s">
        <v>91</v>
      </c>
    </row>
  </sheetData>
  <mergeCells count="3">
    <mergeCell ref="A5:A6"/>
    <mergeCell ref="A7:A8"/>
    <mergeCell ref="G3:G9"/>
  </mergeCells>
  <pageMargins left="0.7" right="0.7" top="0.75" bottom="0.75" header="0.3" footer="0.3"/>
  <pageSetup paperSize="9" orientation="landscape" horizontalDpi="600" vertic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Sheet3</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陈晨阳</dc:creator>
  <cp:lastModifiedBy>陈晨阳</cp:lastModifiedBy>
  <dcterms:created xsi:type="dcterms:W3CDTF">2017-11-27T02:04:00Z</dcterms:created>
  <cp:lastPrinted>2017-12-29T03:09:00Z</cp:lastPrinted>
  <dcterms:modified xsi:type="dcterms:W3CDTF">2022-07-26T12:16:44Z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41D274991DE44D4BA113781FDA7CCBFC</vt:lpwstr>
  </property>
  <property fmtid="{D5CDD505-2E9C-101B-9397-08002B2CF9AE}" pid="3" name="KSOProductBuildVer">
    <vt:lpwstr>2052-11.1.0.11875</vt:lpwstr>
  </property>
</Properties>
</file>